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\Downloads\"/>
    </mc:Choice>
  </mc:AlternateContent>
  <xr:revisionPtr revIDLastSave="0" documentId="13_ncr:1_{F078EB6D-ED92-4B37-A8B2-1662E4636C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</sheets>
  <definedNames>
    <definedName name="_xlnm._FilterDatabase" localSheetId="0" hidden="1">Hárok1!$A$1:$K$60</definedName>
    <definedName name="_xlnm.Print_Titles" localSheetId="0">Hárok1!$1:$1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J49" i="1"/>
  <c r="J54" i="1"/>
  <c r="L54" i="1" s="1"/>
  <c r="N54" i="1" s="1"/>
  <c r="J55" i="1"/>
  <c r="J20" i="1" l="1"/>
  <c r="L20" i="1" s="1"/>
  <c r="N20" i="1" s="1"/>
  <c r="H59" i="1"/>
  <c r="G59" i="1"/>
  <c r="J58" i="1"/>
  <c r="L58" i="1" s="1"/>
  <c r="J57" i="1"/>
  <c r="L57" i="1" s="1"/>
  <c r="N57" i="1" s="1"/>
  <c r="J56" i="1"/>
  <c r="J52" i="1"/>
  <c r="L52" i="1" s="1"/>
  <c r="N52" i="1" s="1"/>
  <c r="J51" i="1"/>
  <c r="L51" i="1" s="1"/>
  <c r="N51" i="1" s="1"/>
  <c r="J50" i="1"/>
  <c r="L50" i="1" s="1"/>
  <c r="N50" i="1" s="1"/>
  <c r="J48" i="1"/>
  <c r="L48" i="1" s="1"/>
  <c r="N48" i="1" s="1"/>
  <c r="J47" i="1"/>
  <c r="L47" i="1" s="1"/>
  <c r="N47" i="1" s="1"/>
  <c r="J46" i="1"/>
  <c r="L46" i="1" s="1"/>
  <c r="N46" i="1" s="1"/>
  <c r="J45" i="1"/>
  <c r="L45" i="1" s="1"/>
  <c r="N45" i="1" s="1"/>
  <c r="J44" i="1"/>
  <c r="L44" i="1" s="1"/>
  <c r="N44" i="1" s="1"/>
  <c r="I43" i="1"/>
  <c r="J43" i="1" s="1"/>
  <c r="L43" i="1" s="1"/>
  <c r="N43" i="1" s="1"/>
  <c r="I42" i="1"/>
  <c r="J41" i="1"/>
  <c r="L41" i="1" s="1"/>
  <c r="N41" i="1" s="1"/>
  <c r="J40" i="1"/>
  <c r="L40" i="1" s="1"/>
  <c r="N40" i="1" s="1"/>
  <c r="J39" i="1"/>
  <c r="L39" i="1" s="1"/>
  <c r="N39" i="1" s="1"/>
  <c r="J38" i="1"/>
  <c r="L38" i="1" s="1"/>
  <c r="N38" i="1" s="1"/>
  <c r="J37" i="1"/>
  <c r="L37" i="1" s="1"/>
  <c r="N37" i="1" s="1"/>
  <c r="J36" i="1"/>
  <c r="L36" i="1" s="1"/>
  <c r="N36" i="1" s="1"/>
  <c r="J35" i="1"/>
  <c r="L35" i="1" s="1"/>
  <c r="N35" i="1" s="1"/>
  <c r="J34" i="1"/>
  <c r="L34" i="1" s="1"/>
  <c r="N34" i="1" s="1"/>
  <c r="J33" i="1"/>
  <c r="L33" i="1" s="1"/>
  <c r="N33" i="1" s="1"/>
  <c r="J32" i="1"/>
  <c r="L32" i="1" s="1"/>
  <c r="N32" i="1" s="1"/>
  <c r="J31" i="1"/>
  <c r="L31" i="1" s="1"/>
  <c r="N31" i="1" s="1"/>
  <c r="J30" i="1"/>
  <c r="L30" i="1" s="1"/>
  <c r="N30" i="1" s="1"/>
  <c r="J29" i="1"/>
  <c r="L29" i="1" s="1"/>
  <c r="N29" i="1" s="1"/>
  <c r="J28" i="1"/>
  <c r="L28" i="1" s="1"/>
  <c r="N28" i="1" s="1"/>
  <c r="J27" i="1"/>
  <c r="L27" i="1" s="1"/>
  <c r="N27" i="1" s="1"/>
  <c r="J26" i="1"/>
  <c r="L26" i="1" s="1"/>
  <c r="N26" i="1" s="1"/>
  <c r="J19" i="1"/>
  <c r="L19" i="1" s="1"/>
  <c r="N19" i="1" s="1"/>
  <c r="J18" i="1"/>
  <c r="L18" i="1" s="1"/>
  <c r="N18" i="1" s="1"/>
  <c r="J17" i="1"/>
  <c r="L17" i="1" s="1"/>
  <c r="N17" i="1" s="1"/>
  <c r="J16" i="1"/>
  <c r="J14" i="1"/>
  <c r="J13" i="1"/>
  <c r="I9" i="1"/>
  <c r="H9" i="1"/>
  <c r="G9" i="1"/>
  <c r="J8" i="1"/>
  <c r="L8" i="1" s="1"/>
  <c r="N8" i="1" s="1"/>
  <c r="J7" i="1"/>
  <c r="L7" i="1" s="1"/>
  <c r="N7" i="1" s="1"/>
  <c r="J6" i="1"/>
  <c r="L6" i="1" s="1"/>
  <c r="N6" i="1" s="1"/>
  <c r="J5" i="1"/>
  <c r="J4" i="1"/>
  <c r="L4" i="1" s="1"/>
  <c r="N4" i="1" s="1"/>
  <c r="J3" i="1"/>
  <c r="L3" i="1" s="1"/>
  <c r="N3" i="1" s="1"/>
  <c r="J2" i="1"/>
  <c r="L2" i="1" s="1"/>
  <c r="N2" i="1" s="1"/>
  <c r="N10" i="1" s="1"/>
  <c r="I59" i="1" l="1"/>
  <c r="I60" i="1" s="1"/>
  <c r="G60" i="1"/>
  <c r="H60" i="1"/>
  <c r="J9" i="1"/>
  <c r="J42" i="1"/>
  <c r="L42" i="1" s="1"/>
  <c r="N42" i="1" s="1"/>
  <c r="J60" i="1" l="1"/>
</calcChain>
</file>

<file path=xl/sharedStrings.xml><?xml version="1.0" encoding="utf-8"?>
<sst xmlns="http://schemas.openxmlformats.org/spreadsheetml/2006/main" count="246" uniqueCount="76">
  <si>
    <t>D</t>
  </si>
  <si>
    <t>KZ</t>
  </si>
  <si>
    <t>Z</t>
  </si>
  <si>
    <t>FK</t>
  </si>
  <si>
    <t>EK</t>
  </si>
  <si>
    <t>Názov</t>
  </si>
  <si>
    <t>S</t>
  </si>
  <si>
    <t>U1</t>
  </si>
  <si>
    <t>RO</t>
  </si>
  <si>
    <t>U2</t>
  </si>
  <si>
    <t>P</t>
  </si>
  <si>
    <t>72a</t>
  </si>
  <si>
    <t>Granty, transfery (dary, 2 %)</t>
  </si>
  <si>
    <t>72f</t>
  </si>
  <si>
    <t>Administratívne poplatky - potraviny</t>
  </si>
  <si>
    <t>Adminisratívne poplatky/réžia</t>
  </si>
  <si>
    <t>72g</t>
  </si>
  <si>
    <t>72j</t>
  </si>
  <si>
    <t>Dobropisy</t>
  </si>
  <si>
    <t>131L</t>
  </si>
  <si>
    <t>Prostriedky z predchádzajúcich rokov</t>
  </si>
  <si>
    <t>Príjmy</t>
  </si>
  <si>
    <t>V</t>
  </si>
  <si>
    <t>Základná škola</t>
  </si>
  <si>
    <t>09121</t>
  </si>
  <si>
    <t>Mzdy</t>
  </si>
  <si>
    <t>Odvody</t>
  </si>
  <si>
    <t>Tovary a služby</t>
  </si>
  <si>
    <t>Bežné transfery</t>
  </si>
  <si>
    <t>Materská škola</t>
  </si>
  <si>
    <t>09111</t>
  </si>
  <si>
    <t>CVČ</t>
  </si>
  <si>
    <t>0950-C</t>
  </si>
  <si>
    <t>Školská jedáleň</t>
  </si>
  <si>
    <t>0960</t>
  </si>
  <si>
    <t>Tovary, služby</t>
  </si>
  <si>
    <t>Tovary a služby-potraviny ÚPSVaR</t>
  </si>
  <si>
    <t>Śkolský klub</t>
  </si>
  <si>
    <t>0950-ŠK</t>
  </si>
  <si>
    <t>Výdavky</t>
  </si>
  <si>
    <t>Rozdiel</t>
  </si>
  <si>
    <t>Skratky:</t>
  </si>
  <si>
    <t>druh</t>
  </si>
  <si>
    <t>príjem</t>
  </si>
  <si>
    <t>výdaj</t>
  </si>
  <si>
    <t>kód zdroja</t>
  </si>
  <si>
    <t>funkčná klasifikácia</t>
  </si>
  <si>
    <t>ekonomická klasifikácia</t>
  </si>
  <si>
    <t>schválený rozpočet</t>
  </si>
  <si>
    <t>upravený rozpočet</t>
  </si>
  <si>
    <t>rozpočtové opatrenie</t>
  </si>
  <si>
    <t>upravený rozpočet po rozpočtovom opatrení</t>
  </si>
  <si>
    <t>KZVS</t>
  </si>
  <si>
    <t>kolektívna zmluva vyššieho stupňa</t>
  </si>
  <si>
    <t>1P01</t>
  </si>
  <si>
    <t>1P02</t>
  </si>
  <si>
    <t>3P01</t>
  </si>
  <si>
    <t>U3</t>
  </si>
  <si>
    <t>Poplatky MŠ, ŠKD,CVČ</t>
  </si>
  <si>
    <t>Poznámka</t>
  </si>
  <si>
    <t>U4</t>
  </si>
  <si>
    <t>Pomôcky pre žiakov 1. ročníka</t>
  </si>
  <si>
    <t>navýšenie</t>
  </si>
  <si>
    <t>poplatky mš,cvč,škd</t>
  </si>
  <si>
    <t>Nákup kníh z vlastných prostriedkov</t>
  </si>
  <si>
    <t>Presun na  630  ŠJ</t>
  </si>
  <si>
    <t>Presun zo 630 CVČ</t>
  </si>
  <si>
    <t>Presun na 640 MŠ</t>
  </si>
  <si>
    <t>Presun zo 630 MŠ</t>
  </si>
  <si>
    <t>Presun na 610 ŠKD (2500 €),Odmeny 500 € KZ (5000 €)</t>
  </si>
  <si>
    <t>,preplatok dovolenky,3% navyš. Platov</t>
  </si>
  <si>
    <t>Odmeny KZ 500 €.preplatok dovolenky, 3% navyš. Platov</t>
  </si>
  <si>
    <t>Odmeny 500 € KZ,3% navš. Platov</t>
  </si>
  <si>
    <t>odmeny 500 € KZ.3% navyš platov</t>
  </si>
  <si>
    <t>Presun zo 610 MŠ (2500), Odmeny 500 € KZ (1000 €),3% navš platov</t>
  </si>
  <si>
    <t>Presun zo 610 MŠ (2500), Odmeny 500 € KZ (1000 €),3% navyš platov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</si>
</sst>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4"/>
      <name val="Calibri"/>
      <family val="2"/>
      <charset val="238"/>
    </font>
    <font>
      <sz val="11"/>
      <color theme="5"/>
      <name val="Calibri"/>
      <family val="2"/>
      <charset val="238"/>
    </font>
    <font>
      <sz val="11"/>
      <color theme="5" tint="-0.249977111117893"/>
      <name val="Calibri"/>
      <family val="2"/>
      <charset val="238"/>
    </font>
    <font>
      <sz val="11"/>
      <color theme="5" tint="-0.499984740745262"/>
      <name val="Calibri"/>
      <family val="2"/>
      <charset val="238"/>
    </font>
    <font>
      <sz val="11"/>
      <color theme="4" tint="-0.499984740745262"/>
      <name val="Calibri"/>
      <family val="2"/>
      <charset val="238"/>
    </font>
    <font>
      <sz val="11"/>
      <color theme="7" tint="-0.249977111117893"/>
      <name val="Calibri"/>
      <family val="2"/>
      <charset val="238"/>
    </font>
    <font>
      <sz val="11"/>
      <color theme="1" tint="4.9989318521683403E-2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Alignment="1">
      <alignment horizontal="left"/>
    </xf>
    <xf numFmtId="4" fontId="0" fillId="0" borderId="0" xfId="0" applyNumberFormat="1"/>
    <xf numFmtId="4" fontId="0" fillId="0" borderId="0" xfId="0" applyNumberFormat="1" applyAlignment="1"/>
    <xf numFmtId="0" fontId="1" fillId="0" borderId="2" xfId="0" applyFont="1" applyBorder="1" applyAlignment="1">
      <alignment horizontal="left"/>
    </xf>
    <xf numFmtId="4" fontId="1" fillId="0" borderId="3" xfId="0" applyNumberFormat="1" applyFont="1" applyBorder="1"/>
    <xf numFmtId="4" fontId="1" fillId="0" borderId="4" xfId="0" applyNumberFormat="1" applyFont="1" applyBorder="1"/>
    <xf numFmtId="0" fontId="2" fillId="0" borderId="0" xfId="0" applyFont="1" applyAlignment="1">
      <alignment horizontal="left"/>
    </xf>
    <xf numFmtId="4" fontId="2" fillId="0" borderId="0" xfId="0" applyNumberFormat="1" applyFont="1"/>
    <xf numFmtId="4" fontId="0" fillId="0" borderId="0" xfId="0" applyNumberForma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0" fillId="0" borderId="6" xfId="0" applyBorder="1" applyAlignment="1">
      <alignment horizontal="left"/>
    </xf>
    <xf numFmtId="4" fontId="0" fillId="0" borderId="7" xfId="0" applyNumberFormat="1" applyBorder="1"/>
    <xf numFmtId="4" fontId="0" fillId="0" borderId="8" xfId="0" applyNumberFormat="1" applyBorder="1"/>
    <xf numFmtId="0" fontId="0" fillId="0" borderId="7" xfId="0" applyBorder="1"/>
    <xf numFmtId="0" fontId="0" fillId="0" borderId="10" xfId="0" applyBorder="1" applyAlignment="1">
      <alignment horizontal="left"/>
    </xf>
    <xf numFmtId="4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/>
    <xf numFmtId="3" fontId="0" fillId="0" borderId="7" xfId="0" applyNumberFormat="1" applyBorder="1"/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6" xfId="0" applyBorder="1"/>
    <xf numFmtId="4" fontId="0" fillId="0" borderId="5" xfId="0" applyNumberForma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/>
    <xf numFmtId="3" fontId="9" fillId="0" borderId="0" xfId="0" applyNumberFormat="1" applyFont="1"/>
    <xf numFmtId="0" fontId="9" fillId="0" borderId="0" xfId="0" applyFont="1"/>
    <xf numFmtId="3" fontId="0" fillId="0" borderId="0" xfId="0" applyNumberFormat="1" applyBorder="1"/>
    <xf numFmtId="0" fontId="3" fillId="0" borderId="11" xfId="0" applyFont="1" applyBorder="1" applyAlignment="1">
      <alignment horizontal="left"/>
    </xf>
    <xf numFmtId="4" fontId="0" fillId="0" borderId="11" xfId="0" applyNumberFormat="1" applyBorder="1"/>
    <xf numFmtId="4" fontId="3" fillId="0" borderId="11" xfId="0" applyNumberFormat="1" applyFont="1" applyBorder="1"/>
    <xf numFmtId="0" fontId="9" fillId="0" borderId="11" xfId="0" applyFont="1" applyBorder="1"/>
    <xf numFmtId="4" fontId="9" fillId="0" borderId="11" xfId="0" applyNumberFormat="1" applyFont="1" applyBorder="1"/>
    <xf numFmtId="0" fontId="0" fillId="0" borderId="0" xfId="0" applyFill="1" applyBorder="1"/>
    <xf numFmtId="4" fontId="11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0" fillId="0" borderId="12" xfId="0" applyBorder="1"/>
    <xf numFmtId="0" fontId="0" fillId="0" borderId="13" xfId="0" applyBorder="1"/>
    <xf numFmtId="0" fontId="5" fillId="0" borderId="13" xfId="0" applyFont="1" applyBorder="1"/>
    <xf numFmtId="0" fontId="0" fillId="0" borderId="5" xfId="0" applyBorder="1"/>
    <xf numFmtId="0" fontId="7" fillId="0" borderId="13" xfId="0" applyFont="1" applyBorder="1"/>
    <xf numFmtId="0" fontId="0" fillId="0" borderId="15" xfId="0" applyBorder="1"/>
    <xf numFmtId="43" fontId="0" fillId="0" borderId="15" xfId="1" applyFont="1" applyBorder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4" fontId="0" fillId="3" borderId="0" xfId="0" applyNumberFormat="1" applyFill="1"/>
    <xf numFmtId="0" fontId="0" fillId="3" borderId="0" xfId="0" applyFill="1"/>
    <xf numFmtId="0" fontId="0" fillId="3" borderId="13" xfId="0" applyFill="1" applyBorder="1"/>
    <xf numFmtId="3" fontId="1" fillId="0" borderId="9" xfId="0" applyNumberFormat="1" applyFont="1" applyBorder="1"/>
    <xf numFmtId="0" fontId="0" fillId="4" borderId="11" xfId="0" applyFill="1" applyBorder="1"/>
    <xf numFmtId="0" fontId="0" fillId="4" borderId="11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4" fontId="0" fillId="5" borderId="10" xfId="0" applyNumberFormat="1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0" xfId="0" applyFill="1"/>
    <xf numFmtId="4" fontId="0" fillId="2" borderId="0" xfId="0" applyNumberFormat="1" applyFill="1"/>
    <xf numFmtId="0" fontId="0" fillId="2" borderId="13" xfId="0" applyFill="1" applyBorder="1"/>
    <xf numFmtId="0" fontId="0" fillId="2" borderId="1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" fontId="0" fillId="2" borderId="0" xfId="0" applyNumberFormat="1" applyFill="1" applyAlignment="1"/>
    <xf numFmtId="0" fontId="12" fillId="2" borderId="11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0" xfId="0" applyNumberFormat="1" applyFont="1" applyFill="1"/>
    <xf numFmtId="3" fontId="12" fillId="2" borderId="0" xfId="0" applyNumberFormat="1" applyFont="1" applyFill="1"/>
    <xf numFmtId="0" fontId="12" fillId="2" borderId="13" xfId="0" applyFont="1" applyFill="1" applyBorder="1"/>
    <xf numFmtId="0" fontId="12" fillId="2" borderId="0" xfId="0" applyFont="1" applyFill="1"/>
    <xf numFmtId="0" fontId="5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4" fontId="5" fillId="6" borderId="0" xfId="0" applyNumberFormat="1" applyFont="1" applyFill="1"/>
    <xf numFmtId="4" fontId="11" fillId="6" borderId="0" xfId="0" applyNumberFormat="1" applyFont="1" applyFill="1"/>
    <xf numFmtId="0" fontId="5" fillId="6" borderId="13" xfId="0" applyFont="1" applyFill="1" applyBorder="1"/>
    <xf numFmtId="0" fontId="0" fillId="6" borderId="0" xfId="0" applyFill="1"/>
    <xf numFmtId="0" fontId="0" fillId="6" borderId="10" xfId="0" applyFill="1" applyBorder="1" applyAlignment="1">
      <alignment horizontal="left"/>
    </xf>
    <xf numFmtId="4" fontId="0" fillId="6" borderId="10" xfId="0" applyNumberFormat="1" applyFill="1" applyBorder="1"/>
    <xf numFmtId="0" fontId="0" fillId="6" borderId="10" xfId="0" applyFill="1" applyBorder="1"/>
    <xf numFmtId="0" fontId="7" fillId="6" borderId="13" xfId="0" applyFont="1" applyFill="1" applyBorder="1"/>
    <xf numFmtId="4" fontId="0" fillId="6" borderId="0" xfId="0" applyNumberFormat="1" applyFill="1"/>
    <xf numFmtId="0" fontId="0" fillId="6" borderId="13" xfId="0" applyFill="1" applyBorder="1"/>
    <xf numFmtId="0" fontId="5" fillId="6" borderId="0" xfId="0" applyFont="1" applyFill="1"/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/>
    <xf numFmtId="3" fontId="0" fillId="0" borderId="5" xfId="0" applyNumberFormat="1" applyBorder="1"/>
    <xf numFmtId="4" fontId="0" fillId="3" borderId="0" xfId="0" applyNumberFormat="1" applyFill="1" applyAlignment="1"/>
    <xf numFmtId="0" fontId="0" fillId="3" borderId="0" xfId="0" applyFill="1" applyBorder="1"/>
    <xf numFmtId="4" fontId="0" fillId="0" borderId="14" xfId="0" applyNumberFormat="1" applyBorder="1"/>
    <xf numFmtId="0" fontId="0" fillId="0" borderId="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</cellXfs>
  <cellStyles count="2">
    <cellStyle name="Čiarka" xfId="1" builtinId="3"/>
    <cellStyle name="Normálna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abSelected="1" workbookViewId="0">
      <selection activeCell="N1" sqref="N1"/>
    </sheetView>
  </sheetViews>
  <sheetFormatPr defaultRowHeight="15" x14ac:dyDescent="0.25"/>
  <cols>
    <col min="1" max="1" width="2.28515625" bestFit="1" customWidth="1"/>
    <col min="2" max="2" width="5.42578125" style="4" bestFit="1" customWidth="1"/>
    <col min="3" max="3" width="4.28515625" style="4" bestFit="1" customWidth="1"/>
    <col min="4" max="5" width="9.140625" style="4" customWidth="1"/>
    <col min="6" max="6" width="34.42578125" style="4" bestFit="1" customWidth="1"/>
    <col min="7" max="7" width="10.7109375" style="5" bestFit="1" customWidth="1"/>
    <col min="8" max="8" width="10.7109375" style="5" hidden="1" customWidth="1"/>
    <col min="9" max="9" width="9.7109375" style="5" hidden="1" customWidth="1"/>
    <col min="10" max="10" width="11.42578125" style="5" hidden="1" customWidth="1"/>
    <col min="11" max="11" width="12.5703125" hidden="1" customWidth="1"/>
    <col min="12" max="12" width="14" customWidth="1"/>
    <col min="13" max="13" width="12.7109375" customWidth="1"/>
    <col min="14" max="14" width="11.28515625" customWidth="1"/>
    <col min="15" max="15" width="46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8</v>
      </c>
      <c r="L1" s="1" t="s">
        <v>57</v>
      </c>
      <c r="M1" s="33" t="s">
        <v>8</v>
      </c>
      <c r="N1" s="64" t="s">
        <v>60</v>
      </c>
      <c r="O1" s="64" t="s">
        <v>59</v>
      </c>
    </row>
    <row r="2" spans="1:16" x14ac:dyDescent="0.25">
      <c r="A2" t="s">
        <v>10</v>
      </c>
      <c r="B2" s="4" t="s">
        <v>11</v>
      </c>
      <c r="E2" s="4">
        <v>310</v>
      </c>
      <c r="F2" s="4" t="s">
        <v>12</v>
      </c>
      <c r="G2" s="5">
        <v>3800</v>
      </c>
      <c r="H2" s="5">
        <v>3800</v>
      </c>
      <c r="J2" s="5">
        <f t="shared" ref="J2:N8" si="0">H2+I2</f>
        <v>3800</v>
      </c>
      <c r="L2" s="5">
        <f t="shared" si="0"/>
        <v>3800</v>
      </c>
      <c r="M2" s="68"/>
      <c r="N2" s="5">
        <f t="shared" si="0"/>
        <v>3800</v>
      </c>
    </row>
    <row r="3" spans="1:16" x14ac:dyDescent="0.25">
      <c r="A3" t="s">
        <v>10</v>
      </c>
      <c r="B3" s="4" t="s">
        <v>13</v>
      </c>
      <c r="E3" s="4">
        <v>220</v>
      </c>
      <c r="F3" s="4" t="s">
        <v>14</v>
      </c>
      <c r="G3" s="5">
        <v>75000</v>
      </c>
      <c r="H3" s="5">
        <v>75000</v>
      </c>
      <c r="J3" s="5">
        <f t="shared" si="0"/>
        <v>75000</v>
      </c>
      <c r="L3" s="5">
        <f t="shared" si="0"/>
        <v>75000</v>
      </c>
      <c r="M3" s="69"/>
      <c r="N3" s="5">
        <f t="shared" si="0"/>
        <v>75000</v>
      </c>
    </row>
    <row r="4" spans="1:16" x14ac:dyDescent="0.25">
      <c r="A4" t="s">
        <v>10</v>
      </c>
      <c r="B4" s="4" t="s">
        <v>13</v>
      </c>
      <c r="E4" s="4">
        <v>220</v>
      </c>
      <c r="F4" s="4" t="s">
        <v>15</v>
      </c>
      <c r="G4" s="5">
        <v>12000</v>
      </c>
      <c r="H4" s="5">
        <v>12000</v>
      </c>
      <c r="J4" s="5">
        <f t="shared" si="0"/>
        <v>12000</v>
      </c>
      <c r="L4" s="5">
        <f t="shared" si="0"/>
        <v>12000</v>
      </c>
      <c r="M4" s="69"/>
      <c r="N4" s="5">
        <f t="shared" si="0"/>
        <v>12000</v>
      </c>
    </row>
    <row r="5" spans="1:16" x14ac:dyDescent="0.25">
      <c r="A5" s="114" t="s">
        <v>10</v>
      </c>
      <c r="B5" s="102" t="s">
        <v>16</v>
      </c>
      <c r="C5" s="103"/>
      <c r="D5" s="103"/>
      <c r="E5" s="102">
        <v>220</v>
      </c>
      <c r="F5" s="102" t="s">
        <v>58</v>
      </c>
      <c r="G5" s="104">
        <v>11840</v>
      </c>
      <c r="H5" s="104">
        <v>11840</v>
      </c>
      <c r="I5" s="104">
        <v>765</v>
      </c>
      <c r="J5" s="104">
        <f t="shared" si="0"/>
        <v>12605</v>
      </c>
      <c r="K5" s="104">
        <v>1100</v>
      </c>
      <c r="L5" s="105">
        <v>13705</v>
      </c>
      <c r="M5" s="106">
        <v>3000</v>
      </c>
      <c r="N5" s="105">
        <v>16705</v>
      </c>
      <c r="O5" s="107" t="s">
        <v>63</v>
      </c>
      <c r="P5" t="s">
        <v>62</v>
      </c>
    </row>
    <row r="6" spans="1:16" x14ac:dyDescent="0.25">
      <c r="A6" t="s">
        <v>10</v>
      </c>
      <c r="B6" s="4" t="s">
        <v>17</v>
      </c>
      <c r="E6" s="4">
        <v>290</v>
      </c>
      <c r="F6" s="4" t="s">
        <v>18</v>
      </c>
      <c r="G6" s="5">
        <v>500</v>
      </c>
      <c r="H6" s="5">
        <v>500</v>
      </c>
      <c r="J6" s="5">
        <f t="shared" si="0"/>
        <v>500</v>
      </c>
      <c r="L6" s="5">
        <f t="shared" si="0"/>
        <v>500</v>
      </c>
      <c r="M6" s="69"/>
      <c r="N6" s="5">
        <f t="shared" si="0"/>
        <v>500</v>
      </c>
    </row>
    <row r="7" spans="1:16" x14ac:dyDescent="0.25">
      <c r="A7" t="s">
        <v>10</v>
      </c>
      <c r="B7" s="4" t="s">
        <v>19</v>
      </c>
      <c r="E7" s="4">
        <v>290</v>
      </c>
      <c r="F7" s="4" t="s">
        <v>18</v>
      </c>
      <c r="G7" s="5">
        <v>0</v>
      </c>
      <c r="H7" s="5">
        <v>0</v>
      </c>
      <c r="I7" s="5">
        <v>237</v>
      </c>
      <c r="J7" s="5">
        <f t="shared" si="0"/>
        <v>237</v>
      </c>
      <c r="L7" s="5">
        <f t="shared" si="0"/>
        <v>237</v>
      </c>
      <c r="M7" s="69"/>
      <c r="N7" s="5">
        <f t="shared" si="0"/>
        <v>237</v>
      </c>
    </row>
    <row r="8" spans="1:16" x14ac:dyDescent="0.25">
      <c r="A8" t="s">
        <v>10</v>
      </c>
      <c r="B8" s="4" t="s">
        <v>13</v>
      </c>
      <c r="E8" s="4">
        <v>450</v>
      </c>
      <c r="F8" s="4" t="s">
        <v>20</v>
      </c>
      <c r="G8" s="5">
        <v>0</v>
      </c>
      <c r="H8" s="5">
        <v>0</v>
      </c>
      <c r="I8" s="5">
        <v>9937</v>
      </c>
      <c r="J8" s="5">
        <f t="shared" si="0"/>
        <v>9937</v>
      </c>
      <c r="L8" s="5">
        <f t="shared" si="0"/>
        <v>9937</v>
      </c>
      <c r="M8" s="69"/>
      <c r="N8" s="5">
        <f t="shared" si="0"/>
        <v>9937</v>
      </c>
    </row>
    <row r="9" spans="1:16" x14ac:dyDescent="0.25">
      <c r="B9" s="22"/>
      <c r="C9" s="31"/>
      <c r="D9" s="31"/>
      <c r="E9" s="32"/>
      <c r="F9" s="22" t="s">
        <v>21</v>
      </c>
      <c r="G9" s="23">
        <f>SUM(G2:G8)</f>
        <v>103140</v>
      </c>
      <c r="H9" s="23">
        <f>SUM(H2:H8)</f>
        <v>103140</v>
      </c>
      <c r="I9" s="23">
        <f>SUM(I2:I8)</f>
        <v>10939</v>
      </c>
      <c r="J9" s="24">
        <f>SUM(J2:J8)</f>
        <v>114079</v>
      </c>
      <c r="K9" s="25">
        <v>1100</v>
      </c>
      <c r="L9" s="30">
        <v>115179</v>
      </c>
      <c r="M9" s="71">
        <v>3000</v>
      </c>
      <c r="N9" s="82">
        <v>118179</v>
      </c>
    </row>
    <row r="10" spans="1:16" x14ac:dyDescent="0.25">
      <c r="B10" s="34"/>
      <c r="C10" s="34"/>
      <c r="D10" s="34"/>
      <c r="E10" s="34"/>
      <c r="F10" s="34"/>
      <c r="G10" s="12"/>
      <c r="H10" s="12"/>
      <c r="I10" s="12"/>
      <c r="J10" s="12"/>
      <c r="K10" s="33"/>
      <c r="L10" s="58"/>
      <c r="M10" s="69"/>
      <c r="N10" s="120">
        <f>SUM(N2:N8)</f>
        <v>118179</v>
      </c>
    </row>
    <row r="11" spans="1:16" x14ac:dyDescent="0.25">
      <c r="A11" s="13" t="s">
        <v>22</v>
      </c>
      <c r="B11" s="59" t="s">
        <v>54</v>
      </c>
      <c r="C11" s="40"/>
      <c r="D11" s="59" t="s">
        <v>24</v>
      </c>
      <c r="E11" s="59">
        <v>610</v>
      </c>
      <c r="F11" s="59" t="s">
        <v>25</v>
      </c>
      <c r="G11" s="60">
        <v>0</v>
      </c>
      <c r="H11" s="61">
        <v>8150</v>
      </c>
      <c r="I11" s="60"/>
      <c r="J11" s="61">
        <v>8150</v>
      </c>
      <c r="K11" s="62">
        <v>0</v>
      </c>
      <c r="L11" s="63">
        <v>8150</v>
      </c>
      <c r="M11" s="68"/>
      <c r="N11" s="63">
        <v>8150</v>
      </c>
    </row>
    <row r="12" spans="1:16" x14ac:dyDescent="0.25">
      <c r="A12" s="13" t="s">
        <v>22</v>
      </c>
      <c r="B12" s="14" t="s">
        <v>54</v>
      </c>
      <c r="D12" s="14" t="s">
        <v>24</v>
      </c>
      <c r="E12" s="14">
        <v>620</v>
      </c>
      <c r="F12" s="15" t="s">
        <v>26</v>
      </c>
      <c r="G12" s="12">
        <v>0</v>
      </c>
      <c r="H12" s="16">
        <v>2850</v>
      </c>
      <c r="I12" s="12"/>
      <c r="J12" s="16">
        <v>2850</v>
      </c>
      <c r="K12" s="57">
        <v>0</v>
      </c>
      <c r="L12" s="55">
        <v>2850</v>
      </c>
      <c r="M12" s="69"/>
      <c r="N12" s="55">
        <v>2850</v>
      </c>
    </row>
    <row r="13" spans="1:16" x14ac:dyDescent="0.25">
      <c r="A13" s="35" t="s">
        <v>22</v>
      </c>
      <c r="B13" s="54">
        <v>111</v>
      </c>
      <c r="C13" s="121" t="s">
        <v>23</v>
      </c>
      <c r="D13" s="54" t="s">
        <v>24</v>
      </c>
      <c r="E13" s="54">
        <v>610</v>
      </c>
      <c r="F13" s="49" t="s">
        <v>25</v>
      </c>
      <c r="G13" s="52">
        <v>341750</v>
      </c>
      <c r="H13" s="52">
        <v>341750</v>
      </c>
      <c r="I13" s="52"/>
      <c r="J13" s="52">
        <f t="shared" ref="J13:N58" si="1">H13+I13</f>
        <v>341750</v>
      </c>
      <c r="K13" s="53">
        <v>22238</v>
      </c>
      <c r="L13" s="65">
        <v>363988</v>
      </c>
      <c r="M13" s="70"/>
      <c r="N13" s="65">
        <v>363988</v>
      </c>
    </row>
    <row r="14" spans="1:16" x14ac:dyDescent="0.25">
      <c r="A14" s="35" t="s">
        <v>22</v>
      </c>
      <c r="B14" s="54">
        <v>111</v>
      </c>
      <c r="C14" s="121"/>
      <c r="D14" s="54" t="s">
        <v>24</v>
      </c>
      <c r="E14" s="54">
        <v>620</v>
      </c>
      <c r="F14" s="49" t="s">
        <v>26</v>
      </c>
      <c r="G14" s="52">
        <v>128240</v>
      </c>
      <c r="H14" s="52">
        <v>128240</v>
      </c>
      <c r="I14" s="52"/>
      <c r="J14" s="52">
        <f t="shared" si="1"/>
        <v>128240</v>
      </c>
      <c r="K14" s="53">
        <v>7856</v>
      </c>
      <c r="L14" s="66">
        <v>136096</v>
      </c>
      <c r="M14" s="70"/>
      <c r="N14" s="66">
        <v>136096</v>
      </c>
    </row>
    <row r="15" spans="1:16" x14ac:dyDescent="0.25">
      <c r="A15" s="35" t="s">
        <v>22</v>
      </c>
      <c r="B15" s="36">
        <v>111</v>
      </c>
      <c r="C15" s="121"/>
      <c r="D15" s="36" t="s">
        <v>24</v>
      </c>
      <c r="E15" s="36">
        <v>630</v>
      </c>
      <c r="F15" s="20" t="s">
        <v>27</v>
      </c>
      <c r="G15" s="5">
        <v>0</v>
      </c>
      <c r="H15" s="21">
        <v>4266</v>
      </c>
      <c r="J15" s="21">
        <v>4266</v>
      </c>
      <c r="K15" s="57">
        <v>0</v>
      </c>
      <c r="L15">
        <v>4266</v>
      </c>
      <c r="M15" s="69"/>
      <c r="N15">
        <v>4266</v>
      </c>
    </row>
    <row r="16" spans="1:16" x14ac:dyDescent="0.25">
      <c r="A16" s="35" t="s">
        <v>22</v>
      </c>
      <c r="B16" s="54">
        <v>111</v>
      </c>
      <c r="C16" s="121"/>
      <c r="D16" s="54" t="s">
        <v>24</v>
      </c>
      <c r="E16" s="54">
        <v>630</v>
      </c>
      <c r="F16" s="49" t="s">
        <v>27</v>
      </c>
      <c r="G16" s="52">
        <v>65410</v>
      </c>
      <c r="H16" s="52">
        <v>65410</v>
      </c>
      <c r="I16" s="52"/>
      <c r="J16" s="52">
        <f t="shared" si="1"/>
        <v>65410</v>
      </c>
      <c r="K16" s="53">
        <v>11331</v>
      </c>
      <c r="L16" s="65">
        <v>76741</v>
      </c>
      <c r="M16" s="70"/>
      <c r="N16" s="65">
        <v>76741</v>
      </c>
    </row>
    <row r="17" spans="1:16" x14ac:dyDescent="0.25">
      <c r="A17" s="33" t="s">
        <v>22</v>
      </c>
      <c r="B17" s="34">
        <v>111</v>
      </c>
      <c r="C17" s="121"/>
      <c r="D17" s="34" t="s">
        <v>24</v>
      </c>
      <c r="E17" s="34">
        <v>640</v>
      </c>
      <c r="F17" s="4" t="s">
        <v>28</v>
      </c>
      <c r="G17" s="5">
        <v>2100</v>
      </c>
      <c r="H17" s="5">
        <v>2100</v>
      </c>
      <c r="J17" s="5">
        <f t="shared" si="1"/>
        <v>2100</v>
      </c>
      <c r="K17" s="56">
        <v>0</v>
      </c>
      <c r="L17" s="5">
        <f t="shared" si="1"/>
        <v>2100</v>
      </c>
      <c r="M17" s="69"/>
      <c r="N17" s="5">
        <f t="shared" si="1"/>
        <v>2100</v>
      </c>
    </row>
    <row r="18" spans="1:16" x14ac:dyDescent="0.25">
      <c r="A18" s="33" t="s">
        <v>22</v>
      </c>
      <c r="B18" s="34" t="s">
        <v>19</v>
      </c>
      <c r="C18" s="121"/>
      <c r="D18" s="34" t="s">
        <v>24</v>
      </c>
      <c r="E18" s="34">
        <v>630</v>
      </c>
      <c r="F18" s="4" t="s">
        <v>27</v>
      </c>
      <c r="G18" s="5">
        <v>0</v>
      </c>
      <c r="H18" s="5">
        <v>17414</v>
      </c>
      <c r="I18" s="5">
        <v>237</v>
      </c>
      <c r="J18" s="5">
        <f t="shared" si="1"/>
        <v>17651</v>
      </c>
      <c r="K18" s="56">
        <v>0</v>
      </c>
      <c r="L18" s="5">
        <f t="shared" si="1"/>
        <v>17651</v>
      </c>
      <c r="M18" s="69"/>
      <c r="N18" s="5">
        <f t="shared" si="1"/>
        <v>17651</v>
      </c>
    </row>
    <row r="19" spans="1:16" x14ac:dyDescent="0.25">
      <c r="A19" s="33" t="s">
        <v>22</v>
      </c>
      <c r="B19" s="34" t="s">
        <v>11</v>
      </c>
      <c r="C19" s="121"/>
      <c r="D19" s="34" t="s">
        <v>24</v>
      </c>
      <c r="E19" s="34">
        <v>630</v>
      </c>
      <c r="F19" s="4" t="s">
        <v>27</v>
      </c>
      <c r="G19" s="5">
        <v>2000</v>
      </c>
      <c r="H19" s="5">
        <v>2000</v>
      </c>
      <c r="J19" s="5">
        <f t="shared" si="1"/>
        <v>2000</v>
      </c>
      <c r="K19" s="57">
        <v>0</v>
      </c>
      <c r="L19" s="5">
        <f t="shared" si="1"/>
        <v>2000</v>
      </c>
      <c r="M19" s="69"/>
      <c r="N19" s="5">
        <f t="shared" si="1"/>
        <v>2000</v>
      </c>
    </row>
    <row r="20" spans="1:16" x14ac:dyDescent="0.25">
      <c r="A20" s="37" t="s">
        <v>22</v>
      </c>
      <c r="B20" s="38" t="s">
        <v>54</v>
      </c>
      <c r="C20" s="121"/>
      <c r="D20" s="38">
        <v>9121</v>
      </c>
      <c r="E20" s="38">
        <v>630</v>
      </c>
      <c r="F20" s="10" t="s">
        <v>27</v>
      </c>
      <c r="G20" s="11">
        <v>0</v>
      </c>
      <c r="H20" s="11">
        <v>3756</v>
      </c>
      <c r="I20" s="11"/>
      <c r="J20" s="11">
        <f t="shared" si="1"/>
        <v>3756</v>
      </c>
      <c r="K20" s="57">
        <v>0</v>
      </c>
      <c r="L20" s="65">
        <f t="shared" si="1"/>
        <v>3756</v>
      </c>
      <c r="M20" s="69"/>
      <c r="N20" s="65">
        <f t="shared" si="1"/>
        <v>3756</v>
      </c>
    </row>
    <row r="21" spans="1:16" x14ac:dyDescent="0.25">
      <c r="A21" s="37" t="s">
        <v>22</v>
      </c>
      <c r="B21" s="38" t="s">
        <v>55</v>
      </c>
      <c r="C21" s="121"/>
      <c r="D21" s="38">
        <v>9121</v>
      </c>
      <c r="E21" s="38">
        <v>630</v>
      </c>
      <c r="F21" s="10" t="s">
        <v>27</v>
      </c>
      <c r="G21" s="11">
        <v>0</v>
      </c>
      <c r="H21" s="11">
        <v>376</v>
      </c>
      <c r="I21" s="11"/>
      <c r="J21" s="11">
        <v>376</v>
      </c>
      <c r="K21" s="57">
        <v>0</v>
      </c>
      <c r="L21" s="65">
        <v>376</v>
      </c>
      <c r="M21" s="69"/>
      <c r="N21" s="65">
        <v>376</v>
      </c>
    </row>
    <row r="22" spans="1:16" x14ac:dyDescent="0.25">
      <c r="A22" s="43" t="s">
        <v>22</v>
      </c>
      <c r="B22" s="44" t="s">
        <v>16</v>
      </c>
      <c r="C22" s="121"/>
      <c r="D22" s="44">
        <v>9121</v>
      </c>
      <c r="E22" s="44">
        <v>610</v>
      </c>
      <c r="F22" s="45" t="s">
        <v>25</v>
      </c>
      <c r="G22" s="46">
        <v>0</v>
      </c>
      <c r="H22" s="46">
        <v>0</v>
      </c>
      <c r="I22" s="46"/>
      <c r="J22" s="46"/>
      <c r="K22" s="47">
        <v>330</v>
      </c>
      <c r="L22" s="67">
        <v>330</v>
      </c>
      <c r="M22" s="72"/>
      <c r="N22" s="67">
        <v>330</v>
      </c>
    </row>
    <row r="23" spans="1:16" x14ac:dyDescent="0.25">
      <c r="A23" s="43" t="s">
        <v>22</v>
      </c>
      <c r="B23" s="44" t="s">
        <v>16</v>
      </c>
      <c r="C23" s="121"/>
      <c r="D23" s="44">
        <v>9121</v>
      </c>
      <c r="E23" s="44">
        <v>620</v>
      </c>
      <c r="F23" s="45" t="s">
        <v>26</v>
      </c>
      <c r="G23" s="46">
        <v>0</v>
      </c>
      <c r="H23" s="46">
        <v>0</v>
      </c>
      <c r="I23" s="46"/>
      <c r="J23" s="46"/>
      <c r="K23" s="47">
        <v>120</v>
      </c>
      <c r="L23" s="67">
        <v>120</v>
      </c>
      <c r="M23" s="72"/>
      <c r="N23" s="67">
        <v>120</v>
      </c>
    </row>
    <row r="24" spans="1:16" x14ac:dyDescent="0.25">
      <c r="A24" s="116" t="s">
        <v>22</v>
      </c>
      <c r="B24" s="115" t="s">
        <v>16</v>
      </c>
      <c r="C24" s="121"/>
      <c r="D24" s="108" t="s">
        <v>24</v>
      </c>
      <c r="E24" s="108">
        <v>630</v>
      </c>
      <c r="F24" s="108" t="s">
        <v>27</v>
      </c>
      <c r="G24" s="109">
        <v>0</v>
      </c>
      <c r="H24" s="109">
        <v>0</v>
      </c>
      <c r="I24" s="109">
        <v>765</v>
      </c>
      <c r="J24" s="109">
        <f t="shared" ref="J24" si="2">H24+I24</f>
        <v>765</v>
      </c>
      <c r="K24" s="110">
        <v>0</v>
      </c>
      <c r="L24" s="110">
        <v>765</v>
      </c>
      <c r="M24" s="111">
        <v>1500</v>
      </c>
      <c r="N24" s="110">
        <v>2265</v>
      </c>
      <c r="O24" s="107" t="s">
        <v>64</v>
      </c>
      <c r="P24" s="107"/>
    </row>
    <row r="25" spans="1:16" x14ac:dyDescent="0.25">
      <c r="A25" s="87" t="s">
        <v>22</v>
      </c>
      <c r="B25" s="85">
        <v>41</v>
      </c>
      <c r="C25" s="122"/>
      <c r="D25" s="85" t="s">
        <v>24</v>
      </c>
      <c r="E25" s="85">
        <v>630</v>
      </c>
      <c r="F25" s="85" t="s">
        <v>27</v>
      </c>
      <c r="G25" s="86">
        <v>0</v>
      </c>
      <c r="H25" s="86">
        <v>0</v>
      </c>
      <c r="I25" s="86">
        <v>0</v>
      </c>
      <c r="J25" s="86">
        <v>0</v>
      </c>
      <c r="K25" s="87">
        <v>0</v>
      </c>
      <c r="L25" s="87">
        <v>0</v>
      </c>
      <c r="M25" s="88">
        <v>612</v>
      </c>
      <c r="N25" s="89">
        <v>612</v>
      </c>
      <c r="O25" s="90" t="s">
        <v>61</v>
      </c>
      <c r="P25" s="90" t="s">
        <v>62</v>
      </c>
    </row>
    <row r="26" spans="1:16" x14ac:dyDescent="0.25">
      <c r="A26" s="83" t="s">
        <v>22</v>
      </c>
      <c r="B26" s="84">
        <v>41</v>
      </c>
      <c r="C26" s="123" t="s">
        <v>29</v>
      </c>
      <c r="D26" s="96" t="s">
        <v>30</v>
      </c>
      <c r="E26" s="96">
        <v>610</v>
      </c>
      <c r="F26" s="97" t="s">
        <v>25</v>
      </c>
      <c r="G26" s="98">
        <v>149880</v>
      </c>
      <c r="H26" s="98">
        <v>149880</v>
      </c>
      <c r="I26" s="98">
        <v>2365</v>
      </c>
      <c r="J26" s="98">
        <f t="shared" si="1"/>
        <v>152245</v>
      </c>
      <c r="K26" s="99"/>
      <c r="L26" s="98">
        <f t="shared" si="1"/>
        <v>152245</v>
      </c>
      <c r="M26" s="100">
        <v>8700</v>
      </c>
      <c r="N26" s="98">
        <f t="shared" si="1"/>
        <v>160945</v>
      </c>
      <c r="O26" s="101" t="s">
        <v>69</v>
      </c>
      <c r="P26" s="75" t="s">
        <v>70</v>
      </c>
    </row>
    <row r="27" spans="1:16" x14ac:dyDescent="0.25">
      <c r="A27" s="33" t="s">
        <v>22</v>
      </c>
      <c r="B27" s="34">
        <v>41</v>
      </c>
      <c r="C27" s="121"/>
      <c r="D27" s="94" t="s">
        <v>30</v>
      </c>
      <c r="E27" s="94">
        <v>620</v>
      </c>
      <c r="F27" s="76" t="s">
        <v>26</v>
      </c>
      <c r="G27" s="91">
        <v>53401</v>
      </c>
      <c r="H27" s="91">
        <v>53401</v>
      </c>
      <c r="I27" s="91">
        <v>415</v>
      </c>
      <c r="J27" s="91">
        <f t="shared" si="1"/>
        <v>53816</v>
      </c>
      <c r="K27" s="91"/>
      <c r="L27" s="91">
        <f t="shared" si="1"/>
        <v>53816</v>
      </c>
      <c r="M27" s="92">
        <v>3910</v>
      </c>
      <c r="N27" s="91">
        <f t="shared" si="1"/>
        <v>57726</v>
      </c>
      <c r="O27" s="75" t="s">
        <v>71</v>
      </c>
      <c r="P27" s="75"/>
    </row>
    <row r="28" spans="1:16" x14ac:dyDescent="0.25">
      <c r="A28" s="33" t="s">
        <v>22</v>
      </c>
      <c r="B28" s="34">
        <v>41</v>
      </c>
      <c r="C28" s="121"/>
      <c r="D28" s="77" t="s">
        <v>30</v>
      </c>
      <c r="E28" s="77">
        <v>630</v>
      </c>
      <c r="F28" s="78" t="s">
        <v>27</v>
      </c>
      <c r="G28" s="79">
        <v>10520</v>
      </c>
      <c r="H28" s="79">
        <v>10520</v>
      </c>
      <c r="I28" s="79"/>
      <c r="J28" s="79">
        <f t="shared" si="1"/>
        <v>10520</v>
      </c>
      <c r="K28" s="80"/>
      <c r="L28" s="79">
        <f t="shared" si="1"/>
        <v>10520</v>
      </c>
      <c r="M28" s="81">
        <v>-500</v>
      </c>
      <c r="N28" s="79">
        <f t="shared" si="1"/>
        <v>10020</v>
      </c>
      <c r="O28" s="80" t="s">
        <v>67</v>
      </c>
    </row>
    <row r="29" spans="1:16" x14ac:dyDescent="0.25">
      <c r="A29" s="33" t="s">
        <v>22</v>
      </c>
      <c r="B29" s="34">
        <v>41</v>
      </c>
      <c r="C29" s="121"/>
      <c r="D29" s="77" t="s">
        <v>30</v>
      </c>
      <c r="E29" s="77">
        <v>640</v>
      </c>
      <c r="F29" s="78" t="s">
        <v>28</v>
      </c>
      <c r="G29" s="79">
        <v>1000</v>
      </c>
      <c r="H29" s="79">
        <v>1000</v>
      </c>
      <c r="I29" s="79">
        <v>6468</v>
      </c>
      <c r="J29" s="79">
        <f t="shared" si="1"/>
        <v>7468</v>
      </c>
      <c r="K29" s="80"/>
      <c r="L29" s="79">
        <f t="shared" si="1"/>
        <v>7468</v>
      </c>
      <c r="M29" s="81">
        <v>500</v>
      </c>
      <c r="N29" s="79">
        <f t="shared" si="1"/>
        <v>7968</v>
      </c>
      <c r="O29" s="80" t="s">
        <v>68</v>
      </c>
    </row>
    <row r="30" spans="1:16" x14ac:dyDescent="0.25">
      <c r="A30" s="33" t="s">
        <v>22</v>
      </c>
      <c r="B30" s="34">
        <v>111</v>
      </c>
      <c r="C30" s="121"/>
      <c r="D30" s="34" t="s">
        <v>30</v>
      </c>
      <c r="E30" s="34">
        <v>610</v>
      </c>
      <c r="F30" s="4" t="s">
        <v>25</v>
      </c>
      <c r="G30" s="5">
        <v>0</v>
      </c>
      <c r="H30" s="5">
        <v>0</v>
      </c>
      <c r="I30" s="5">
        <v>1050</v>
      </c>
      <c r="J30" s="5">
        <f t="shared" si="1"/>
        <v>1050</v>
      </c>
      <c r="L30" s="5">
        <f t="shared" si="1"/>
        <v>1050</v>
      </c>
      <c r="M30" s="69"/>
      <c r="N30" s="5">
        <f t="shared" si="1"/>
        <v>1050</v>
      </c>
    </row>
    <row r="31" spans="1:16" x14ac:dyDescent="0.25">
      <c r="A31" s="33" t="s">
        <v>22</v>
      </c>
      <c r="B31" s="34">
        <v>111</v>
      </c>
      <c r="C31" s="121"/>
      <c r="D31" s="34" t="s">
        <v>30</v>
      </c>
      <c r="E31" s="34">
        <v>620</v>
      </c>
      <c r="F31" s="4" t="s">
        <v>26</v>
      </c>
      <c r="G31" s="5">
        <v>0</v>
      </c>
      <c r="H31" s="5">
        <v>0</v>
      </c>
      <c r="I31" s="5">
        <v>390</v>
      </c>
      <c r="J31" s="5">
        <f t="shared" si="1"/>
        <v>390</v>
      </c>
      <c r="L31" s="5">
        <f t="shared" si="1"/>
        <v>390</v>
      </c>
      <c r="M31" s="69"/>
      <c r="N31" s="5">
        <f t="shared" si="1"/>
        <v>390</v>
      </c>
    </row>
    <row r="32" spans="1:16" x14ac:dyDescent="0.25">
      <c r="A32" s="33" t="s">
        <v>22</v>
      </c>
      <c r="B32" s="34">
        <v>111</v>
      </c>
      <c r="C32" s="121"/>
      <c r="D32" s="34" t="s">
        <v>30</v>
      </c>
      <c r="E32" s="34">
        <v>630</v>
      </c>
      <c r="F32" s="4" t="s">
        <v>27</v>
      </c>
      <c r="G32" s="5">
        <v>4635</v>
      </c>
      <c r="H32" s="5">
        <v>4635</v>
      </c>
      <c r="I32" s="5">
        <v>4030</v>
      </c>
      <c r="J32" s="5">
        <f t="shared" si="1"/>
        <v>8665</v>
      </c>
      <c r="L32" s="5">
        <f t="shared" si="1"/>
        <v>8665</v>
      </c>
      <c r="M32" s="69"/>
      <c r="N32" s="5">
        <f t="shared" si="1"/>
        <v>8665</v>
      </c>
    </row>
    <row r="33" spans="1:15" x14ac:dyDescent="0.25">
      <c r="A33" s="33" t="s">
        <v>22</v>
      </c>
      <c r="B33" s="34" t="s">
        <v>19</v>
      </c>
      <c r="C33" s="121"/>
      <c r="D33" s="34" t="s">
        <v>30</v>
      </c>
      <c r="E33" s="34">
        <v>630</v>
      </c>
      <c r="F33" s="4" t="s">
        <v>27</v>
      </c>
      <c r="G33" s="5">
        <v>0</v>
      </c>
      <c r="H33" s="5">
        <v>5054</v>
      </c>
      <c r="J33" s="5">
        <f t="shared" si="1"/>
        <v>5054</v>
      </c>
      <c r="L33" s="5">
        <f t="shared" si="1"/>
        <v>5054</v>
      </c>
      <c r="M33" s="69"/>
      <c r="N33" s="5">
        <f t="shared" si="1"/>
        <v>5054</v>
      </c>
    </row>
    <row r="34" spans="1:15" x14ac:dyDescent="0.25">
      <c r="A34" s="33" t="s">
        <v>22</v>
      </c>
      <c r="B34" s="34" t="s">
        <v>16</v>
      </c>
      <c r="C34" s="121"/>
      <c r="D34" s="34" t="s">
        <v>30</v>
      </c>
      <c r="E34" s="34">
        <v>630</v>
      </c>
      <c r="F34" s="4" t="s">
        <v>27</v>
      </c>
      <c r="G34" s="5">
        <v>8550</v>
      </c>
      <c r="H34" s="5">
        <v>8550</v>
      </c>
      <c r="J34" s="5">
        <f t="shared" si="1"/>
        <v>8550</v>
      </c>
      <c r="L34" s="5">
        <f t="shared" si="1"/>
        <v>8550</v>
      </c>
      <c r="M34" s="69"/>
      <c r="N34" s="5">
        <f t="shared" si="1"/>
        <v>8550</v>
      </c>
    </row>
    <row r="35" spans="1:15" x14ac:dyDescent="0.25">
      <c r="A35" s="28" t="s">
        <v>22</v>
      </c>
      <c r="B35" s="26" t="s">
        <v>11</v>
      </c>
      <c r="C35" s="122"/>
      <c r="D35" s="26" t="s">
        <v>30</v>
      </c>
      <c r="E35" s="26">
        <v>630</v>
      </c>
      <c r="F35" s="26" t="s">
        <v>27</v>
      </c>
      <c r="G35" s="27">
        <v>1800</v>
      </c>
      <c r="H35" s="27">
        <v>1800</v>
      </c>
      <c r="I35" s="27"/>
      <c r="J35" s="27">
        <f t="shared" si="1"/>
        <v>1800</v>
      </c>
      <c r="K35" s="28"/>
      <c r="L35" s="27">
        <f t="shared" si="1"/>
        <v>1800</v>
      </c>
      <c r="M35" s="69"/>
      <c r="N35" s="27">
        <f t="shared" si="1"/>
        <v>1800</v>
      </c>
    </row>
    <row r="36" spans="1:15" x14ac:dyDescent="0.25">
      <c r="A36" s="39" t="s">
        <v>22</v>
      </c>
      <c r="B36" s="40">
        <v>41</v>
      </c>
      <c r="C36" s="123" t="s">
        <v>31</v>
      </c>
      <c r="D36" s="40" t="s">
        <v>32</v>
      </c>
      <c r="E36" s="40">
        <v>610</v>
      </c>
      <c r="F36" s="4" t="s">
        <v>25</v>
      </c>
      <c r="G36" s="5">
        <v>0</v>
      </c>
      <c r="H36" s="6">
        <v>0</v>
      </c>
      <c r="J36" s="5">
        <f t="shared" si="1"/>
        <v>0</v>
      </c>
      <c r="L36" s="5">
        <f t="shared" si="1"/>
        <v>0</v>
      </c>
      <c r="M36" s="68"/>
      <c r="N36" s="5">
        <f t="shared" si="1"/>
        <v>0</v>
      </c>
    </row>
    <row r="37" spans="1:15" x14ac:dyDescent="0.25">
      <c r="A37" s="33" t="s">
        <v>22</v>
      </c>
      <c r="B37" s="34">
        <v>41</v>
      </c>
      <c r="C37" s="121"/>
      <c r="D37" s="34" t="s">
        <v>32</v>
      </c>
      <c r="E37" s="34">
        <v>620</v>
      </c>
      <c r="F37" s="4" t="s">
        <v>26</v>
      </c>
      <c r="G37" s="5">
        <v>2880</v>
      </c>
      <c r="H37" s="6">
        <v>2880</v>
      </c>
      <c r="J37" s="5">
        <f t="shared" si="1"/>
        <v>2880</v>
      </c>
      <c r="L37" s="5">
        <f t="shared" si="1"/>
        <v>2880</v>
      </c>
      <c r="M37" s="69"/>
      <c r="N37" s="5">
        <f t="shared" si="1"/>
        <v>2880</v>
      </c>
    </row>
    <row r="38" spans="1:15" x14ac:dyDescent="0.25">
      <c r="A38" s="119" t="s">
        <v>22</v>
      </c>
      <c r="B38" s="77">
        <v>41</v>
      </c>
      <c r="C38" s="121"/>
      <c r="D38" s="77" t="s">
        <v>32</v>
      </c>
      <c r="E38" s="77">
        <v>630</v>
      </c>
      <c r="F38" s="78" t="s">
        <v>27</v>
      </c>
      <c r="G38" s="79">
        <v>17120</v>
      </c>
      <c r="H38" s="118">
        <v>17120</v>
      </c>
      <c r="I38" s="79"/>
      <c r="J38" s="79">
        <f t="shared" si="1"/>
        <v>17120</v>
      </c>
      <c r="K38" s="80"/>
      <c r="L38" s="79">
        <f t="shared" si="1"/>
        <v>17120</v>
      </c>
      <c r="M38" s="81">
        <v>-2000</v>
      </c>
      <c r="N38" s="79">
        <f t="shared" si="1"/>
        <v>15120</v>
      </c>
      <c r="O38" s="80" t="s">
        <v>65</v>
      </c>
    </row>
    <row r="39" spans="1:15" x14ac:dyDescent="0.25">
      <c r="A39" s="33" t="s">
        <v>22</v>
      </c>
      <c r="B39" s="34">
        <v>41</v>
      </c>
      <c r="C39" s="121"/>
      <c r="D39" s="34" t="s">
        <v>32</v>
      </c>
      <c r="E39" s="34">
        <v>640</v>
      </c>
      <c r="F39" s="4" t="s">
        <v>28</v>
      </c>
      <c r="G39" s="5">
        <v>0</v>
      </c>
      <c r="H39" s="6">
        <v>0</v>
      </c>
      <c r="J39" s="5">
        <f t="shared" si="1"/>
        <v>0</v>
      </c>
      <c r="L39" s="5">
        <f t="shared" si="1"/>
        <v>0</v>
      </c>
      <c r="M39" s="69"/>
      <c r="N39" s="5">
        <f t="shared" si="1"/>
        <v>0</v>
      </c>
    </row>
    <row r="40" spans="1:15" x14ac:dyDescent="0.25">
      <c r="A40" s="33" t="s">
        <v>22</v>
      </c>
      <c r="B40" s="34">
        <v>111</v>
      </c>
      <c r="C40" s="121"/>
      <c r="D40" s="34" t="s">
        <v>32</v>
      </c>
      <c r="E40" s="34">
        <v>630</v>
      </c>
      <c r="F40" s="4" t="s">
        <v>27</v>
      </c>
      <c r="G40" s="5">
        <v>6650</v>
      </c>
      <c r="H40" s="6">
        <v>6650</v>
      </c>
      <c r="J40" s="5">
        <f t="shared" si="1"/>
        <v>6650</v>
      </c>
      <c r="L40" s="5">
        <f t="shared" si="1"/>
        <v>6650</v>
      </c>
      <c r="M40" s="69"/>
      <c r="N40" s="5">
        <f t="shared" si="1"/>
        <v>6650</v>
      </c>
    </row>
    <row r="41" spans="1:15" x14ac:dyDescent="0.25">
      <c r="A41" s="28" t="s">
        <v>22</v>
      </c>
      <c r="B41" s="26" t="s">
        <v>19</v>
      </c>
      <c r="C41" s="122"/>
      <c r="D41" s="26" t="s">
        <v>32</v>
      </c>
      <c r="E41" s="26">
        <v>630</v>
      </c>
      <c r="F41" s="26" t="s">
        <v>27</v>
      </c>
      <c r="G41" s="27">
        <v>0</v>
      </c>
      <c r="H41" s="29">
        <v>2200</v>
      </c>
      <c r="I41" s="27"/>
      <c r="J41" s="27">
        <f t="shared" si="1"/>
        <v>2200</v>
      </c>
      <c r="K41" s="28"/>
      <c r="L41" s="27">
        <f t="shared" si="1"/>
        <v>2200</v>
      </c>
      <c r="M41" s="74"/>
      <c r="N41" s="27">
        <f t="shared" si="1"/>
        <v>2200</v>
      </c>
    </row>
    <row r="42" spans="1:15" x14ac:dyDescent="0.25">
      <c r="A42" s="39" t="s">
        <v>22</v>
      </c>
      <c r="B42" s="40">
        <v>41</v>
      </c>
      <c r="C42" s="123" t="s">
        <v>33</v>
      </c>
      <c r="D42" s="93" t="s">
        <v>34</v>
      </c>
      <c r="E42" s="93">
        <v>610</v>
      </c>
      <c r="F42" s="76" t="s">
        <v>25</v>
      </c>
      <c r="G42" s="91">
        <v>40970</v>
      </c>
      <c r="H42" s="91">
        <v>40970</v>
      </c>
      <c r="I42" s="91">
        <f>1248-929</f>
        <v>319</v>
      </c>
      <c r="J42" s="91">
        <f t="shared" si="1"/>
        <v>41289</v>
      </c>
      <c r="K42" s="91">
        <v>-1500</v>
      </c>
      <c r="L42" s="91">
        <f>J42+K42</f>
        <v>39789</v>
      </c>
      <c r="M42" s="92">
        <v>2500</v>
      </c>
      <c r="N42" s="91">
        <f>L42+M42</f>
        <v>42289</v>
      </c>
      <c r="O42" s="75" t="s">
        <v>72</v>
      </c>
    </row>
    <row r="43" spans="1:15" x14ac:dyDescent="0.25">
      <c r="A43" s="33" t="s">
        <v>22</v>
      </c>
      <c r="B43" s="34">
        <v>41</v>
      </c>
      <c r="C43" s="121"/>
      <c r="D43" s="94" t="s">
        <v>34</v>
      </c>
      <c r="E43" s="94">
        <v>620</v>
      </c>
      <c r="F43" s="76" t="s">
        <v>26</v>
      </c>
      <c r="G43" s="91">
        <v>9143</v>
      </c>
      <c r="H43" s="91">
        <v>9143</v>
      </c>
      <c r="I43" s="91">
        <f>669-325</f>
        <v>344</v>
      </c>
      <c r="J43" s="91">
        <f t="shared" si="1"/>
        <v>9487</v>
      </c>
      <c r="K43" s="75"/>
      <c r="L43" s="91">
        <f t="shared" si="1"/>
        <v>9487</v>
      </c>
      <c r="M43" s="92">
        <v>888</v>
      </c>
      <c r="N43" s="91">
        <f t="shared" si="1"/>
        <v>10375</v>
      </c>
      <c r="O43" s="75" t="s">
        <v>73</v>
      </c>
    </row>
    <row r="44" spans="1:15" x14ac:dyDescent="0.25">
      <c r="A44" s="119" t="s">
        <v>22</v>
      </c>
      <c r="B44" s="77">
        <v>41</v>
      </c>
      <c r="C44" s="121"/>
      <c r="D44" s="77" t="s">
        <v>34</v>
      </c>
      <c r="E44" s="77">
        <v>630</v>
      </c>
      <c r="F44" s="78" t="s">
        <v>27</v>
      </c>
      <c r="G44" s="79">
        <v>0</v>
      </c>
      <c r="H44" s="79">
        <v>0</v>
      </c>
      <c r="I44" s="79">
        <v>1254</v>
      </c>
      <c r="J44" s="79">
        <f t="shared" si="1"/>
        <v>1254</v>
      </c>
      <c r="K44" s="79">
        <v>1500</v>
      </c>
      <c r="L44" s="79">
        <f t="shared" si="1"/>
        <v>2754</v>
      </c>
      <c r="M44" s="81">
        <v>2000</v>
      </c>
      <c r="N44" s="79">
        <f t="shared" si="1"/>
        <v>4754</v>
      </c>
      <c r="O44" s="80" t="s">
        <v>66</v>
      </c>
    </row>
    <row r="45" spans="1:15" x14ac:dyDescent="0.25">
      <c r="A45" s="33" t="s">
        <v>22</v>
      </c>
      <c r="B45" s="34" t="s">
        <v>13</v>
      </c>
      <c r="C45" s="121"/>
      <c r="D45" s="34" t="s">
        <v>34</v>
      </c>
      <c r="E45" s="34">
        <v>620</v>
      </c>
      <c r="F45" s="4" t="s">
        <v>26</v>
      </c>
      <c r="G45" s="5">
        <v>6280</v>
      </c>
      <c r="H45" s="5">
        <v>6280</v>
      </c>
      <c r="J45" s="5">
        <f t="shared" si="1"/>
        <v>6280</v>
      </c>
      <c r="L45" s="5">
        <f t="shared" si="1"/>
        <v>6280</v>
      </c>
      <c r="M45" s="69"/>
      <c r="N45" s="5">
        <f t="shared" si="1"/>
        <v>6280</v>
      </c>
    </row>
    <row r="46" spans="1:15" x14ac:dyDescent="0.25">
      <c r="A46" s="33" t="s">
        <v>22</v>
      </c>
      <c r="B46" s="34" t="s">
        <v>13</v>
      </c>
      <c r="C46" s="121"/>
      <c r="D46" s="34" t="s">
        <v>34</v>
      </c>
      <c r="E46" s="34">
        <v>630</v>
      </c>
      <c r="F46" s="4" t="s">
        <v>35</v>
      </c>
      <c r="G46" s="5">
        <v>80220</v>
      </c>
      <c r="H46" s="5">
        <v>80220</v>
      </c>
      <c r="I46" s="5">
        <v>9937</v>
      </c>
      <c r="J46" s="5">
        <f t="shared" si="1"/>
        <v>90157</v>
      </c>
      <c r="L46" s="5">
        <f t="shared" si="1"/>
        <v>90157</v>
      </c>
      <c r="M46" s="69"/>
      <c r="N46" s="5">
        <f t="shared" si="1"/>
        <v>90157</v>
      </c>
    </row>
    <row r="47" spans="1:15" x14ac:dyDescent="0.25">
      <c r="A47" s="33" t="s">
        <v>22</v>
      </c>
      <c r="B47" s="34" t="s">
        <v>13</v>
      </c>
      <c r="C47" s="121"/>
      <c r="D47" s="34" t="s">
        <v>34</v>
      </c>
      <c r="E47" s="34">
        <v>640</v>
      </c>
      <c r="F47" s="4" t="s">
        <v>28</v>
      </c>
      <c r="G47" s="5">
        <v>500</v>
      </c>
      <c r="H47" s="5">
        <v>500</v>
      </c>
      <c r="J47" s="5">
        <f t="shared" si="1"/>
        <v>500</v>
      </c>
      <c r="L47" s="5">
        <f t="shared" si="1"/>
        <v>500</v>
      </c>
      <c r="M47" s="69"/>
      <c r="N47" s="5">
        <f t="shared" si="1"/>
        <v>500</v>
      </c>
    </row>
    <row r="48" spans="1:15" x14ac:dyDescent="0.25">
      <c r="A48" s="33" t="s">
        <v>22</v>
      </c>
      <c r="B48" s="34">
        <v>111</v>
      </c>
      <c r="C48" s="121"/>
      <c r="D48" s="34" t="s">
        <v>34</v>
      </c>
      <c r="E48" s="34">
        <v>630</v>
      </c>
      <c r="F48" s="4" t="s">
        <v>36</v>
      </c>
      <c r="G48" s="5">
        <v>10000</v>
      </c>
      <c r="H48" s="5">
        <v>10000</v>
      </c>
      <c r="J48" s="5">
        <f t="shared" si="1"/>
        <v>10000</v>
      </c>
      <c r="L48" s="5">
        <f t="shared" si="1"/>
        <v>10000</v>
      </c>
      <c r="M48" s="69"/>
      <c r="N48" s="5">
        <f t="shared" si="1"/>
        <v>10000</v>
      </c>
    </row>
    <row r="49" spans="1:15" x14ac:dyDescent="0.25">
      <c r="A49" s="64" t="s">
        <v>22</v>
      </c>
      <c r="B49" s="34" t="s">
        <v>16</v>
      </c>
      <c r="C49" s="121"/>
      <c r="D49" s="34" t="s">
        <v>34</v>
      </c>
      <c r="E49" s="34">
        <v>630</v>
      </c>
      <c r="F49" s="4" t="s">
        <v>27</v>
      </c>
      <c r="G49" s="5">
        <v>0</v>
      </c>
      <c r="H49" s="5">
        <v>0</v>
      </c>
      <c r="I49" s="5">
        <v>0</v>
      </c>
      <c r="J49" s="5">
        <f t="shared" si="1"/>
        <v>0</v>
      </c>
      <c r="K49">
        <v>187</v>
      </c>
      <c r="L49" s="5">
        <v>187</v>
      </c>
      <c r="M49" s="69"/>
      <c r="N49" s="5">
        <v>187</v>
      </c>
    </row>
    <row r="50" spans="1:15" x14ac:dyDescent="0.25">
      <c r="A50" s="28" t="s">
        <v>22</v>
      </c>
      <c r="B50" s="26" t="s">
        <v>17</v>
      </c>
      <c r="C50" s="122"/>
      <c r="D50" s="26" t="s">
        <v>34</v>
      </c>
      <c r="E50" s="26">
        <v>630</v>
      </c>
      <c r="F50" s="26" t="s">
        <v>27</v>
      </c>
      <c r="G50" s="27">
        <v>500</v>
      </c>
      <c r="H50" s="27">
        <v>500</v>
      </c>
      <c r="I50" s="27"/>
      <c r="J50" s="27">
        <f t="shared" si="1"/>
        <v>500</v>
      </c>
      <c r="K50" s="28"/>
      <c r="L50" s="27">
        <f t="shared" si="1"/>
        <v>500</v>
      </c>
      <c r="M50" s="73"/>
      <c r="N50" s="27">
        <f t="shared" si="1"/>
        <v>500</v>
      </c>
    </row>
    <row r="51" spans="1:15" x14ac:dyDescent="0.25">
      <c r="A51" t="s">
        <v>22</v>
      </c>
      <c r="B51" s="4">
        <v>41</v>
      </c>
      <c r="C51" s="124" t="s">
        <v>37</v>
      </c>
      <c r="D51" s="76" t="s">
        <v>38</v>
      </c>
      <c r="E51" s="76">
        <v>610</v>
      </c>
      <c r="F51" s="76" t="s">
        <v>25</v>
      </c>
      <c r="G51" s="91">
        <v>19017</v>
      </c>
      <c r="H51" s="91">
        <v>19017</v>
      </c>
      <c r="I51" s="95">
        <v>560</v>
      </c>
      <c r="J51" s="91">
        <f t="shared" si="1"/>
        <v>19577</v>
      </c>
      <c r="K51" s="91"/>
      <c r="L51" s="91">
        <f t="shared" si="1"/>
        <v>19577</v>
      </c>
      <c r="M51" s="92">
        <v>3820</v>
      </c>
      <c r="N51" s="91">
        <f t="shared" si="1"/>
        <v>23397</v>
      </c>
      <c r="O51" s="75" t="s">
        <v>74</v>
      </c>
    </row>
    <row r="52" spans="1:15" x14ac:dyDescent="0.25">
      <c r="A52" t="s">
        <v>22</v>
      </c>
      <c r="B52" s="4">
        <v>41</v>
      </c>
      <c r="C52" s="124"/>
      <c r="D52" s="76" t="s">
        <v>38</v>
      </c>
      <c r="E52" s="76">
        <v>620</v>
      </c>
      <c r="F52" s="76" t="s">
        <v>26</v>
      </c>
      <c r="G52" s="91">
        <v>6990</v>
      </c>
      <c r="H52" s="91">
        <v>6990</v>
      </c>
      <c r="I52" s="95">
        <v>207</v>
      </c>
      <c r="J52" s="91">
        <f t="shared" si="1"/>
        <v>7197</v>
      </c>
      <c r="K52" s="91"/>
      <c r="L52" s="91">
        <f t="shared" si="1"/>
        <v>7197</v>
      </c>
      <c r="M52" s="92">
        <v>450</v>
      </c>
      <c r="N52" s="91">
        <f t="shared" si="1"/>
        <v>7647</v>
      </c>
      <c r="O52" s="75" t="s">
        <v>75</v>
      </c>
    </row>
    <row r="53" spans="1:15" x14ac:dyDescent="0.25">
      <c r="A53" s="18" t="s">
        <v>22</v>
      </c>
      <c r="B53" s="17" t="s">
        <v>56</v>
      </c>
      <c r="C53" s="124"/>
      <c r="D53" s="17" t="s">
        <v>38</v>
      </c>
      <c r="E53" s="17">
        <v>630</v>
      </c>
      <c r="F53" s="17" t="s">
        <v>27</v>
      </c>
      <c r="G53" s="5">
        <v>0</v>
      </c>
      <c r="H53" s="19">
        <v>450</v>
      </c>
      <c r="I53" s="6"/>
      <c r="J53" s="19">
        <v>450</v>
      </c>
      <c r="K53" s="18">
        <v>720</v>
      </c>
      <c r="L53" s="67">
        <v>1170</v>
      </c>
      <c r="M53" s="69"/>
      <c r="N53" s="67">
        <v>1170</v>
      </c>
    </row>
    <row r="54" spans="1:15" x14ac:dyDescent="0.25">
      <c r="A54" t="s">
        <v>22</v>
      </c>
      <c r="B54" s="4">
        <v>41</v>
      </c>
      <c r="C54" s="124"/>
      <c r="D54" s="4" t="s">
        <v>38</v>
      </c>
      <c r="E54" s="4">
        <v>630</v>
      </c>
      <c r="F54" s="4" t="s">
        <v>27</v>
      </c>
      <c r="G54" s="5">
        <v>1826</v>
      </c>
      <c r="H54" s="5">
        <v>1826</v>
      </c>
      <c r="J54" s="5">
        <f>H54+I54</f>
        <v>1826</v>
      </c>
      <c r="L54" s="5">
        <f>J54+K54</f>
        <v>1826</v>
      </c>
      <c r="M54" s="69"/>
      <c r="N54" s="5">
        <f>L54+M54</f>
        <v>1826</v>
      </c>
    </row>
    <row r="55" spans="1:15" x14ac:dyDescent="0.25">
      <c r="A55" s="48" t="s">
        <v>22</v>
      </c>
      <c r="B55" s="49" t="s">
        <v>16</v>
      </c>
      <c r="C55" s="124"/>
      <c r="D55" s="49" t="s">
        <v>38</v>
      </c>
      <c r="E55" s="49">
        <v>610</v>
      </c>
      <c r="F55" s="49" t="s">
        <v>25</v>
      </c>
      <c r="G55" s="52">
        <v>0</v>
      </c>
      <c r="H55" s="52">
        <v>0</v>
      </c>
      <c r="I55" s="52"/>
      <c r="J55" s="52">
        <f t="shared" si="1"/>
        <v>0</v>
      </c>
      <c r="K55" s="48">
        <v>430</v>
      </c>
      <c r="L55" s="67">
        <v>430</v>
      </c>
      <c r="M55" s="69"/>
      <c r="N55" s="67">
        <v>430</v>
      </c>
    </row>
    <row r="56" spans="1:15" x14ac:dyDescent="0.25">
      <c r="A56" s="50" t="s">
        <v>22</v>
      </c>
      <c r="B56" s="51" t="s">
        <v>16</v>
      </c>
      <c r="C56" s="124"/>
      <c r="D56" s="49" t="s">
        <v>38</v>
      </c>
      <c r="E56" s="49">
        <v>620</v>
      </c>
      <c r="F56" s="49" t="s">
        <v>26</v>
      </c>
      <c r="G56" s="52">
        <v>798</v>
      </c>
      <c r="H56" s="52">
        <v>798</v>
      </c>
      <c r="I56" s="52"/>
      <c r="J56" s="52">
        <f t="shared" si="1"/>
        <v>798</v>
      </c>
      <c r="K56" s="48">
        <v>150</v>
      </c>
      <c r="L56" s="65">
        <v>948</v>
      </c>
      <c r="M56" s="69"/>
      <c r="N56" s="65">
        <v>948</v>
      </c>
    </row>
    <row r="57" spans="1:15" x14ac:dyDescent="0.25">
      <c r="A57" s="107" t="s">
        <v>22</v>
      </c>
      <c r="B57" s="103" t="s">
        <v>16</v>
      </c>
      <c r="C57" s="124"/>
      <c r="D57" s="103" t="s">
        <v>38</v>
      </c>
      <c r="E57" s="103">
        <v>630</v>
      </c>
      <c r="F57" s="103" t="s">
        <v>27</v>
      </c>
      <c r="G57" s="112">
        <v>1992</v>
      </c>
      <c r="H57" s="112">
        <v>1992</v>
      </c>
      <c r="I57" s="112"/>
      <c r="J57" s="112">
        <f t="shared" si="1"/>
        <v>1992</v>
      </c>
      <c r="K57" s="107">
        <v>-117</v>
      </c>
      <c r="L57" s="112">
        <f t="shared" si="1"/>
        <v>1875</v>
      </c>
      <c r="M57" s="113">
        <v>1500</v>
      </c>
      <c r="N57" s="112">
        <f t="shared" si="1"/>
        <v>3375</v>
      </c>
      <c r="O57" s="5"/>
    </row>
    <row r="58" spans="1:15" x14ac:dyDescent="0.25">
      <c r="A58" t="s">
        <v>22</v>
      </c>
      <c r="B58" s="4" t="s">
        <v>16</v>
      </c>
      <c r="C58" s="124"/>
      <c r="D58" s="4" t="s">
        <v>38</v>
      </c>
      <c r="E58" s="4">
        <v>640</v>
      </c>
      <c r="F58" s="4" t="s">
        <v>28</v>
      </c>
      <c r="G58" s="5">
        <v>500</v>
      </c>
      <c r="H58" s="5">
        <v>500</v>
      </c>
      <c r="J58" s="5">
        <f t="shared" si="1"/>
        <v>500</v>
      </c>
      <c r="L58" s="5">
        <f t="shared" si="1"/>
        <v>500</v>
      </c>
      <c r="M58" s="69"/>
      <c r="N58" s="5"/>
    </row>
    <row r="59" spans="1:15" x14ac:dyDescent="0.25">
      <c r="A59" s="41"/>
      <c r="B59" s="31"/>
      <c r="C59" s="31"/>
      <c r="D59" s="31"/>
      <c r="E59" s="32"/>
      <c r="F59" s="22" t="s">
        <v>39</v>
      </c>
      <c r="G59" s="23">
        <f>SUM(G13:G58)</f>
        <v>974672</v>
      </c>
      <c r="H59" s="23">
        <f>SUM(H13:H58)</f>
        <v>1008188</v>
      </c>
      <c r="I59" s="23">
        <f>SUM(I13:I58)</f>
        <v>28341</v>
      </c>
      <c r="J59" s="23">
        <v>1047529</v>
      </c>
      <c r="K59" s="42">
        <v>43245</v>
      </c>
      <c r="L59" s="30">
        <v>1090774</v>
      </c>
      <c r="M59" s="117">
        <v>23880</v>
      </c>
      <c r="N59" s="82">
        <v>1114654</v>
      </c>
    </row>
    <row r="60" spans="1:15" x14ac:dyDescent="0.25">
      <c r="F60" s="4" t="s">
        <v>40</v>
      </c>
      <c r="G60" s="5">
        <f>G9-G59</f>
        <v>-871532</v>
      </c>
      <c r="H60" s="5">
        <f>H9-H59</f>
        <v>-905048</v>
      </c>
      <c r="I60" s="5">
        <f>I9-I59</f>
        <v>-17402</v>
      </c>
      <c r="J60" s="5">
        <f>J9-J59</f>
        <v>-933450</v>
      </c>
      <c r="N60" s="5"/>
    </row>
    <row r="62" spans="1:15" x14ac:dyDescent="0.25">
      <c r="F62" s="7"/>
      <c r="G62" s="8"/>
      <c r="H62" s="8"/>
      <c r="I62" s="8"/>
      <c r="J62" s="9"/>
    </row>
    <row r="65" spans="1:4" x14ac:dyDescent="0.25">
      <c r="A65" t="s">
        <v>41</v>
      </c>
    </row>
    <row r="66" spans="1:4" x14ac:dyDescent="0.25">
      <c r="A66" t="s">
        <v>0</v>
      </c>
      <c r="D66" s="4" t="s">
        <v>42</v>
      </c>
    </row>
    <row r="67" spans="1:4" x14ac:dyDescent="0.25">
      <c r="A67" t="s">
        <v>10</v>
      </c>
      <c r="D67" s="4" t="s">
        <v>43</v>
      </c>
    </row>
    <row r="68" spans="1:4" x14ac:dyDescent="0.25">
      <c r="A68" t="s">
        <v>22</v>
      </c>
      <c r="D68" s="4" t="s">
        <v>44</v>
      </c>
    </row>
    <row r="69" spans="1:4" x14ac:dyDescent="0.25">
      <c r="A69" t="s">
        <v>1</v>
      </c>
      <c r="D69" s="4" t="s">
        <v>45</v>
      </c>
    </row>
    <row r="70" spans="1:4" x14ac:dyDescent="0.25">
      <c r="A70" t="s">
        <v>3</v>
      </c>
      <c r="D70" s="4" t="s">
        <v>46</v>
      </c>
    </row>
    <row r="71" spans="1:4" x14ac:dyDescent="0.25">
      <c r="A71" t="s">
        <v>4</v>
      </c>
      <c r="D71" s="4" t="s">
        <v>47</v>
      </c>
    </row>
    <row r="72" spans="1:4" x14ac:dyDescent="0.25">
      <c r="A72" t="s">
        <v>6</v>
      </c>
      <c r="D72" s="4" t="s">
        <v>48</v>
      </c>
    </row>
    <row r="73" spans="1:4" x14ac:dyDescent="0.25">
      <c r="A73" t="s">
        <v>7</v>
      </c>
      <c r="D73" s="4" t="s">
        <v>49</v>
      </c>
    </row>
    <row r="74" spans="1:4" x14ac:dyDescent="0.25">
      <c r="A74" t="s">
        <v>8</v>
      </c>
      <c r="D74" s="4" t="s">
        <v>50</v>
      </c>
    </row>
    <row r="75" spans="1:4" x14ac:dyDescent="0.25">
      <c r="A75" t="s">
        <v>9</v>
      </c>
      <c r="D75" s="4" t="s">
        <v>51</v>
      </c>
    </row>
    <row r="76" spans="1:4" x14ac:dyDescent="0.25">
      <c r="A76" t="s">
        <v>52</v>
      </c>
      <c r="D76" s="4" t="s">
        <v>53</v>
      </c>
    </row>
  </sheetData>
  <autoFilter ref="A1:K60" xr:uid="{00000000-0009-0000-0000-000000000000}"/>
  <mergeCells count="5">
    <mergeCell ref="C13:C25"/>
    <mergeCell ref="C26:C35"/>
    <mergeCell ref="C36:C41"/>
    <mergeCell ref="C42:C50"/>
    <mergeCell ref="C51:C58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&amp;LNávrh č. 1&amp;CRozpočtové opatrenie č. 4-1/2022&amp;RZŠ s MŠ Nesluša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Tabaček</dc:creator>
  <cp:lastModifiedBy>Matej Tabaček</cp:lastModifiedBy>
  <cp:lastPrinted>2022-12-06T09:43:19Z</cp:lastPrinted>
  <dcterms:created xsi:type="dcterms:W3CDTF">2022-06-10T08:09:15Z</dcterms:created>
  <dcterms:modified xsi:type="dcterms:W3CDTF">2022-12-06T09:50:42Z</dcterms:modified>
</cp:coreProperties>
</file>